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Kasutaja\Desktop\Meremäe VPK\Toetus 11 871\"/>
    </mc:Choice>
  </mc:AlternateContent>
  <xr:revisionPtr revIDLastSave="0" documentId="13_ncr:1_{D7CA9003-9267-4F51-830A-34BBB95F3280}" xr6:coauthVersionLast="47" xr6:coauthVersionMax="47" xr10:uidLastSave="{00000000-0000-0000-0000-000000000000}"/>
  <bookViews>
    <workbookView xWindow="-28920" yWindow="-120" windowWidth="29040" windowHeight="15840" activeTab="1"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Q64" i="6"/>
  <c r="M64"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H11" i="6"/>
  <c r="I11" i="6" s="1"/>
  <c r="H12" i="6"/>
  <c r="I12" i="6" s="1"/>
  <c r="H13" i="6"/>
  <c r="I13" i="6" s="1"/>
  <c r="H14" i="6"/>
  <c r="I14" i="6"/>
  <c r="H15" i="6"/>
  <c r="I15" i="6"/>
  <c r="H16" i="6"/>
  <c r="I16" i="6" s="1"/>
  <c r="H17" i="6"/>
  <c r="I17" i="6" s="1"/>
  <c r="H18" i="6"/>
  <c r="I18" i="6"/>
  <c r="H19" i="6"/>
  <c r="I19" i="6"/>
  <c r="H20" i="6"/>
  <c r="I20" i="6"/>
  <c r="H21" i="6"/>
  <c r="I21" i="6" s="1"/>
  <c r="H22" i="6"/>
  <c r="I22" i="6"/>
  <c r="H23" i="6"/>
  <c r="I23" i="6" s="1"/>
  <c r="H24" i="6"/>
  <c r="I24" i="6"/>
  <c r="H25" i="6"/>
  <c r="I25" i="6"/>
  <c r="H26" i="6"/>
  <c r="I26" i="6"/>
  <c r="H27" i="6"/>
  <c r="I27" i="6" s="1"/>
  <c r="H28" i="6"/>
  <c r="I28" i="6"/>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H10" i="6"/>
  <c r="I10" i="6" s="1"/>
  <c r="F65" i="6"/>
  <c r="F6" i="6"/>
  <c r="E6" i="6"/>
  <c r="C6" i="6"/>
  <c r="A24" i="4"/>
  <c r="C72" i="6"/>
  <c r="P64" i="6"/>
  <c r="L64" i="6"/>
  <c r="F64" i="6"/>
  <c r="F4" i="6"/>
  <c r="C4" i="6"/>
  <c r="H64" i="6" l="1"/>
  <c r="N64" i="6"/>
  <c r="I64" i="6"/>
  <c r="F66" i="6"/>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shapeId="0" xr:uid="{00000000-0006-0000-0000-000002000000}">
      <text>
        <r>
          <rPr>
            <b/>
            <sz val="10"/>
            <color indexed="81"/>
            <rFont val="Tahoma"/>
            <family val="2"/>
            <charset val="186"/>
          </rPr>
          <t>Juhul kui oli erinevusi, toetuse saaja loetleb need erinevused ja põhjendab lühidalt</t>
        </r>
      </text>
    </comment>
    <comment ref="A22"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<sst xmlns="http://schemas.openxmlformats.org/spreadsheetml/2006/main" count="89" uniqueCount="76">
  <si>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</si>
  <si>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</si>
  <si>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</si>
  <si>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</si>
  <si>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</si>
  <si>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</si>
  <si>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</si>
  <si>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</si>
  <si>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</si>
  <si>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</si>
  <si>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</si>
  <si>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</si>
  <si>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</si>
  <si>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</si>
  <si>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</si>
  <si>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</si>
  <si>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</si>
  <si>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</si>
  <si>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</si>
  <si>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</si>
  <si>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</si>
  <si>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</si>
  <si>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</si>
  <si>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</si>
  <si>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</si>
  <si>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</si>
  <si>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</si>
  <si>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</si>
  <si>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</si>
  <si>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</si>
  <si>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</si>
  <si>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</si>
  <si>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</si>
  <si>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</si>
  <si>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</si>
  <si>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</si>
  <si>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</si>
  <si>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</si>
  <si>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</si>
  <si>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</si>
  <si>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</si>
  <si>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</si>
  <si>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</si>
  <si>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</si>
  <si>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</si>
  <si>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</si>
  <si>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</si>
  <si>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</si>
  <si>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</si>
  <si>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</si>
  <si>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</si>
  <si>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</si>
  <si>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</si>
  <si>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</si>
  <si>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</si>
  <si>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</si>
  <si>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01.01.23-31.12.23</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</si>
  <si>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</si>
  <si>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</si>
  <si>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</si>
  <si>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</si>
  <si>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</si>
  <si>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</si>
  <si>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</si>
  <si>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</si>
  <si>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</si>
  <si>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MTÜ Meremäe Vabatahtlikud Päästjad</t>
  </si>
  <si>
    <t>6.4-2.3/241ML</t>
  </si>
  <si>
    <t>Juhatuse liige</t>
  </si>
  <si>
    <t>mtumvp@gmail.com</t>
  </si>
  <si>
    <t xml:space="preserve">Olemasolevad paakauto veljed on 20" ja neile sobivaid rehve ei pakuta siis sellest tekkis ka meil viivitus toetuse kasutamisel, mis aastalõpuks hakkas lahenema. Ülejäänud toetus oli plaanis kasutada pärast rehvide soetust. Hetke seisuga tehtud ka taotlus lepingu pikendamiseks.  </t>
  </si>
  <si>
    <t>Paakautole põhjamaistesse talvetingimustesse sobivate rehvide otsimine.</t>
  </si>
  <si>
    <t>Kaupo Kann</t>
  </si>
  <si>
    <t>56758729</t>
  </si>
  <si>
    <t>Kesine(tekkinud probleemi lahendamine võttis liiga kaua aega), aasta lõpuks hakkas liikuma positiivses suunas. Taotlus lepingu pikendamiseks esitatud.</t>
  </si>
  <si>
    <t>Paakautole otsitud uued veljed(osaliselt saadud Saverna VPK'st varuosadeks auto alt), saadud ka hinnapakumised põhjamaistele talverehvidele Detsembri lõpuks, kahjuks tehinguni veel ei jõutud.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</si>
</sst>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7">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0" fontId="9" fillId="2" borderId="24" xfId="4"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4" xfId="4" applyFont="1" applyFill="1" applyBorder="1" applyAlignment="1">
      <alignment horizont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6" xfId="4" applyNumberFormat="1" applyFont="1" applyFill="1" applyBorder="1" applyAlignment="1">
      <alignment horizontal="center" vertic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3" fontId="13" fillId="0" borderId="3" xfId="4" applyNumberFormat="1" applyFont="1" applyBorder="1" applyAlignment="1">
      <alignment horizontal="center" vertical="center"/>
    </xf>
    <xf numFmtId="0" fontId="13" fillId="0" borderId="3" xfId="4" applyFont="1" applyBorder="1" applyAlignment="1">
      <alignment horizontal="center" vertical="center"/>
    </xf>
    <xf numFmtId="3" fontId="7" fillId="0" borderId="5" xfId="4" applyNumberFormat="1" applyFont="1" applyBorder="1" applyAlignment="1">
      <alignment horizontal="center" vertical="center" wrapText="1"/>
    </xf>
    <xf numFmtId="0" fontId="7" fillId="0" borderId="6" xfId="4" applyFont="1" applyBorder="1" applyAlignment="1">
      <alignment horizontal="center" vertical="center" wrapText="1"/>
    </xf>
    <xf numFmtId="0" fontId="7" fillId="0" borderId="17" xfId="4" applyFont="1" applyBorder="1" applyAlignment="1">
      <alignment horizontal="center" vertical="center" wrapText="1"/>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tumvp@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showRowColHeaders="0" view="pageLayout" zoomScale="120" zoomScaleNormal="100" zoomScalePageLayoutView="120" workbookViewId="0">
      <selection activeCell="A20" sqref="A20:L20"/>
    </sheetView>
  </sheetViews>
  <sheetFormatPr defaultColWidth="9.140625" defaultRowHeight="15" x14ac:dyDescent="0.25"/>
  <cols>
    <col min="1" max="1" width="8.28515625" style="1" customWidth="1"/>
    <col min="2" max="2" width="8.140625" style="1" customWidth="1"/>
    <col min="3" max="3" width="11.42578125" style="1" customWidth="1"/>
    <col min="4" max="4" width="12.28515625" style="1" customWidth="1"/>
    <col min="5" max="5" width="6.7109375" style="1" customWidth="1"/>
    <col min="6" max="6" width="4.140625" style="1" customWidth="1"/>
    <col min="7" max="7" width="6.7109375" style="1" customWidth="1"/>
    <col min="8" max="8" width="6.140625" style="1" customWidth="1"/>
    <col min="9" max="9" width="4.28515625" style="1" customWidth="1"/>
    <col min="10" max="10" width="6.140625" style="1" customWidth="1"/>
    <col min="11" max="11" width="12.140625" style="1" customWidth="1"/>
    <col min="12" max="12" width="10.140625" style="1" customWidth="1"/>
    <col min="13" max="16384" width="9.140625" style="1"/>
  </cols>
  <sheetData>
    <row r="1" spans="1:18" ht="15.75" thickBot="1" x14ac:dyDescent="0.3">
      <c r="A1" s="59" t="s">
        <v>54</v>
      </c>
    </row>
    <row r="2" spans="1:18" ht="16.5" customHeight="1" x14ac:dyDescent="0.25">
      <c r="A2" s="99" t="s">
        <v>12</v>
      </c>
      <c r="B2" s="99"/>
      <c r="C2" s="99"/>
      <c r="D2" s="99"/>
      <c r="E2" s="99"/>
      <c r="F2" s="93" t="s">
        <v>30</v>
      </c>
      <c r="G2" s="94"/>
      <c r="H2" s="95"/>
      <c r="I2" s="93" t="s">
        <v>51</v>
      </c>
      <c r="J2" s="94"/>
      <c r="K2" s="94"/>
      <c r="L2" s="95"/>
    </row>
    <row r="3" spans="1:18" ht="25.5" customHeight="1" x14ac:dyDescent="0.25">
      <c r="A3" s="100" t="s">
        <v>66</v>
      </c>
      <c r="B3" s="101"/>
      <c r="C3" s="101"/>
      <c r="D3" s="101"/>
      <c r="E3" s="102"/>
      <c r="F3" s="96">
        <v>8036192</v>
      </c>
      <c r="G3" s="97"/>
      <c r="H3" s="98"/>
      <c r="I3" s="96" t="s">
        <v>67</v>
      </c>
      <c r="J3" s="97"/>
      <c r="K3" s="97"/>
      <c r="L3" s="98"/>
    </row>
    <row r="4" spans="1:18" ht="25.5" customHeight="1" x14ac:dyDescent="0.25">
      <c r="A4" s="63" t="s">
        <v>65</v>
      </c>
      <c r="B4" s="64"/>
      <c r="C4" s="64"/>
      <c r="D4" s="64"/>
      <c r="E4" s="65"/>
      <c r="F4" s="60" t="s">
        <v>64</v>
      </c>
      <c r="G4" s="61"/>
      <c r="H4" s="61"/>
      <c r="I4" s="61"/>
      <c r="J4" s="61"/>
      <c r="K4" s="61"/>
      <c r="L4" s="62"/>
    </row>
    <row r="5" spans="1:18" ht="25.5" customHeight="1" x14ac:dyDescent="0.25">
      <c r="A5" s="202">
        <v>11871</v>
      </c>
      <c r="B5" s="203"/>
      <c r="C5" s="203"/>
      <c r="D5" s="203"/>
      <c r="E5" s="203"/>
      <c r="F5" s="204">
        <v>11871</v>
      </c>
      <c r="G5" s="205"/>
      <c r="H5" s="205"/>
      <c r="I5" s="205"/>
      <c r="J5" s="205"/>
      <c r="K5" s="205"/>
      <c r="L5" s="206"/>
    </row>
    <row r="6" spans="1:18" s="2" customFormat="1" ht="29.25" customHeight="1" x14ac:dyDescent="0.25">
      <c r="A6" s="149" t="s">
        <v>11</v>
      </c>
      <c r="B6" s="113"/>
      <c r="C6" s="114"/>
      <c r="D6" s="113" t="s">
        <v>10</v>
      </c>
      <c r="E6" s="113"/>
      <c r="F6" s="114"/>
      <c r="G6" s="112" t="s">
        <v>25</v>
      </c>
      <c r="H6" s="113"/>
      <c r="I6" s="113"/>
      <c r="J6" s="114"/>
      <c r="K6" s="113" t="s">
        <v>9</v>
      </c>
      <c r="L6" s="115"/>
      <c r="M6" s="141"/>
      <c r="N6" s="141"/>
      <c r="O6" s="141"/>
      <c r="P6" s="141"/>
      <c r="Q6" s="141"/>
      <c r="R6" s="141"/>
    </row>
    <row r="7" spans="1:18" x14ac:dyDescent="0.25">
      <c r="A7" s="145">
        <v>44927</v>
      </c>
      <c r="B7" s="146"/>
      <c r="C7" s="147"/>
      <c r="D7" s="148">
        <v>45657</v>
      </c>
      <c r="E7" s="146"/>
      <c r="F7" s="147"/>
      <c r="G7" s="116">
        <v>45306</v>
      </c>
      <c r="H7" s="117"/>
      <c r="I7" s="117"/>
      <c r="J7" s="118"/>
      <c r="K7" s="119" t="s">
        <v>56</v>
      </c>
      <c r="L7" s="120"/>
    </row>
    <row r="8" spans="1:18" ht="30.75" customHeight="1" x14ac:dyDescent="0.25">
      <c r="A8" s="142" t="s">
        <v>43</v>
      </c>
      <c r="B8" s="143"/>
      <c r="C8" s="143"/>
      <c r="D8" s="143"/>
      <c r="E8" s="143"/>
      <c r="F8" s="143"/>
      <c r="G8" s="143"/>
      <c r="H8" s="143"/>
      <c r="I8" s="143"/>
      <c r="J8" s="143"/>
      <c r="K8" s="143"/>
      <c r="L8" s="144"/>
    </row>
    <row r="9" spans="1:18" ht="36" customHeight="1" x14ac:dyDescent="0.25">
      <c r="A9" s="130"/>
      <c r="B9" s="131"/>
      <c r="C9" s="131"/>
      <c r="D9" s="131"/>
      <c r="E9" s="131"/>
      <c r="F9" s="131"/>
      <c r="G9" s="131"/>
      <c r="H9" s="131"/>
      <c r="I9" s="131"/>
      <c r="J9" s="131"/>
      <c r="K9" s="131"/>
      <c r="L9" s="132"/>
    </row>
    <row r="10" spans="1:18" ht="30.75" customHeight="1" x14ac:dyDescent="0.25">
      <c r="A10" s="66" t="s">
        <v>38</v>
      </c>
      <c r="B10" s="61"/>
      <c r="C10" s="61"/>
      <c r="D10" s="61"/>
      <c r="E10" s="61"/>
      <c r="F10" s="61"/>
      <c r="G10" s="61"/>
      <c r="H10" s="61"/>
      <c r="I10" s="61"/>
      <c r="J10" s="61"/>
      <c r="K10" s="61"/>
      <c r="L10" s="62"/>
    </row>
    <row r="11" spans="1:18" x14ac:dyDescent="0.25">
      <c r="A11" s="66" t="s">
        <v>33</v>
      </c>
      <c r="B11" s="78"/>
      <c r="C11" s="67" t="s">
        <v>72</v>
      </c>
      <c r="D11" s="68"/>
      <c r="E11" s="68"/>
      <c r="F11" s="68"/>
      <c r="G11" s="68"/>
      <c r="H11" s="68"/>
      <c r="I11" s="68"/>
      <c r="J11" s="68"/>
      <c r="K11" s="68"/>
      <c r="L11" s="69"/>
    </row>
    <row r="12" spans="1:18" x14ac:dyDescent="0.25">
      <c r="A12" s="66" t="s">
        <v>34</v>
      </c>
      <c r="B12" s="78"/>
      <c r="C12" s="67" t="s">
        <v>68</v>
      </c>
      <c r="D12" s="68"/>
      <c r="E12" s="68"/>
      <c r="F12" s="68"/>
      <c r="G12" s="68"/>
      <c r="H12" s="68"/>
      <c r="I12" s="68"/>
      <c r="J12" s="68"/>
      <c r="K12" s="68"/>
      <c r="L12" s="69"/>
    </row>
    <row r="13" spans="1:18" x14ac:dyDescent="0.25">
      <c r="A13" s="66" t="s">
        <v>35</v>
      </c>
      <c r="B13" s="78"/>
      <c r="C13" s="70" t="s">
        <v>73</v>
      </c>
      <c r="D13" s="71"/>
      <c r="E13" s="71"/>
      <c r="F13" s="71"/>
      <c r="G13" s="71"/>
      <c r="H13" s="71"/>
      <c r="I13" s="71"/>
      <c r="J13" s="71"/>
      <c r="K13" s="71"/>
      <c r="L13" s="72"/>
    </row>
    <row r="14" spans="1:18" x14ac:dyDescent="0.25">
      <c r="A14" s="66" t="s">
        <v>36</v>
      </c>
      <c r="B14" s="78"/>
      <c r="C14" s="73" t="s">
        <v>69</v>
      </c>
      <c r="D14" s="74"/>
      <c r="E14" s="74"/>
      <c r="F14" s="74"/>
      <c r="G14" s="74"/>
      <c r="H14" s="74"/>
      <c r="I14" s="74"/>
      <c r="J14" s="74"/>
      <c r="K14" s="74"/>
      <c r="L14" s="75"/>
    </row>
    <row r="15" spans="1:18" ht="15.75" customHeight="1" thickBot="1" x14ac:dyDescent="0.3">
      <c r="A15" s="76" t="s">
        <v>37</v>
      </c>
      <c r="B15" s="77"/>
      <c r="C15" s="138" t="s">
        <v>68</v>
      </c>
      <c r="D15" s="139"/>
      <c r="E15" s="139"/>
      <c r="F15" s="139"/>
      <c r="G15" s="139"/>
      <c r="H15" s="139"/>
      <c r="I15" s="139"/>
      <c r="J15" s="139"/>
      <c r="K15" s="139"/>
      <c r="L15" s="140"/>
    </row>
    <row r="16" spans="1:18" ht="40.5" customHeight="1" x14ac:dyDescent="0.25">
      <c r="A16" s="133" t="s">
        <v>8</v>
      </c>
      <c r="B16" s="134"/>
      <c r="C16" s="134" t="s">
        <v>7</v>
      </c>
      <c r="D16" s="134"/>
      <c r="E16" s="134"/>
      <c r="F16" s="135"/>
      <c r="G16" s="136" t="s">
        <v>6</v>
      </c>
      <c r="H16" s="134"/>
      <c r="I16" s="134" t="s">
        <v>5</v>
      </c>
      <c r="J16" s="134"/>
      <c r="K16" s="134"/>
      <c r="L16" s="137"/>
    </row>
    <row r="17" spans="1:12" s="40" customFormat="1" ht="38.1" customHeight="1" x14ac:dyDescent="0.25">
      <c r="A17" s="124" t="s">
        <v>71</v>
      </c>
      <c r="B17" s="125"/>
      <c r="C17" s="125"/>
      <c r="D17" s="125"/>
      <c r="E17" s="125"/>
      <c r="F17" s="126"/>
      <c r="G17" s="127" t="s">
        <v>75</v>
      </c>
      <c r="H17" s="128"/>
      <c r="I17" s="128"/>
      <c r="J17" s="128"/>
      <c r="K17" s="128"/>
      <c r="L17" s="129"/>
    </row>
    <row r="18" spans="1:12" s="40" customFormat="1" ht="37.5" customHeight="1" x14ac:dyDescent="0.25">
      <c r="A18" s="124"/>
      <c r="B18" s="125"/>
      <c r="C18" s="125"/>
      <c r="D18" s="125"/>
      <c r="E18" s="125"/>
      <c r="F18" s="126"/>
      <c r="G18" s="127"/>
      <c r="H18" s="128"/>
      <c r="I18" s="128"/>
      <c r="J18" s="128"/>
      <c r="K18" s="128"/>
      <c r="L18" s="129"/>
    </row>
    <row r="19" spans="1:12" s="40" customFormat="1" ht="30" customHeight="1" x14ac:dyDescent="0.25">
      <c r="A19" s="121" t="s">
        <v>4</v>
      </c>
      <c r="B19" s="122"/>
      <c r="C19" s="122"/>
      <c r="D19" s="122"/>
      <c r="E19" s="122"/>
      <c r="F19" s="122"/>
      <c r="G19" s="122"/>
      <c r="H19" s="122"/>
      <c r="I19" s="122"/>
      <c r="J19" s="122"/>
      <c r="K19" s="122"/>
      <c r="L19" s="123"/>
    </row>
    <row r="20" spans="1:12" s="40" customFormat="1" ht="30" customHeight="1" x14ac:dyDescent="0.25">
      <c r="A20" s="103" t="s">
        <v>70</v>
      </c>
      <c r="B20" s="104"/>
      <c r="C20" s="104"/>
      <c r="D20" s="104"/>
      <c r="E20" s="104"/>
      <c r="F20" s="104"/>
      <c r="G20" s="104"/>
      <c r="H20" s="104"/>
      <c r="I20" s="104"/>
      <c r="J20" s="104"/>
      <c r="K20" s="104"/>
      <c r="L20" s="105"/>
    </row>
    <row r="21" spans="1:12" s="40" customFormat="1" ht="30" customHeight="1" x14ac:dyDescent="0.25">
      <c r="A21" s="106" t="s">
        <v>3</v>
      </c>
      <c r="B21" s="107"/>
      <c r="C21" s="107"/>
      <c r="D21" s="107"/>
      <c r="E21" s="107"/>
      <c r="F21" s="107"/>
      <c r="G21" s="107"/>
      <c r="H21" s="107"/>
      <c r="I21" s="107"/>
      <c r="J21" s="107"/>
      <c r="K21" s="107"/>
      <c r="L21" s="108"/>
    </row>
    <row r="22" spans="1:12" s="40" customFormat="1" ht="36" customHeight="1" x14ac:dyDescent="0.25">
      <c r="A22" s="109" t="s">
        <v>74</v>
      </c>
      <c r="B22" s="110"/>
      <c r="C22" s="110"/>
      <c r="D22" s="110"/>
      <c r="E22" s="110"/>
      <c r="F22" s="110"/>
      <c r="G22" s="110"/>
      <c r="H22" s="110"/>
      <c r="I22" s="110"/>
      <c r="J22" s="110"/>
      <c r="K22" s="110"/>
      <c r="L22" s="111"/>
    </row>
    <row r="23" spans="1:12" x14ac:dyDescent="0.25">
      <c r="A23" s="86" t="s">
        <v>22</v>
      </c>
      <c r="B23" s="87"/>
      <c r="C23" s="87"/>
      <c r="D23" s="87"/>
      <c r="E23" s="87"/>
      <c r="F23" s="88" t="s">
        <v>0</v>
      </c>
      <c r="G23" s="89"/>
      <c r="H23" s="89"/>
      <c r="I23" s="89"/>
      <c r="J23" s="90"/>
      <c r="K23" s="91" t="s">
        <v>1</v>
      </c>
      <c r="L23" s="92"/>
    </row>
    <row r="24" spans="1:12" ht="15.75" thickBot="1" x14ac:dyDescent="0.3">
      <c r="A24" s="79" t="str">
        <f>C11</f>
        <v>Kaupo Kann</v>
      </c>
      <c r="B24" s="80"/>
      <c r="C24" s="80"/>
      <c r="D24" s="80"/>
      <c r="E24" s="80"/>
      <c r="F24" s="81" t="s">
        <v>2</v>
      </c>
      <c r="G24" s="82"/>
      <c r="H24" s="82"/>
      <c r="I24" s="82"/>
      <c r="J24" s="83"/>
      <c r="K24" s="84">
        <v>45306</v>
      </c>
      <c r="L24" s="85"/>
    </row>
  </sheetData>
  <mergeCells count="48">
    <mergeCell ref="M6:R6"/>
    <mergeCell ref="A8:L8"/>
    <mergeCell ref="A7:C7"/>
    <mergeCell ref="D7:F7"/>
    <mergeCell ref="A6:C6"/>
    <mergeCell ref="D6:F6"/>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F2:H2"/>
    <mergeCell ref="F3:H3"/>
    <mergeCell ref="I2:L2"/>
    <mergeCell ref="I3:L3"/>
    <mergeCell ref="A2:E2"/>
    <mergeCell ref="A3:E3"/>
    <mergeCell ref="A24:E24"/>
    <mergeCell ref="F24:J24"/>
    <mergeCell ref="K24:L24"/>
    <mergeCell ref="A23:E23"/>
    <mergeCell ref="F23:J23"/>
    <mergeCell ref="K23:L23"/>
    <mergeCell ref="C11:L11"/>
    <mergeCell ref="C12:L12"/>
    <mergeCell ref="C13:L13"/>
    <mergeCell ref="C14:L14"/>
    <mergeCell ref="A15:B15"/>
    <mergeCell ref="A13:B13"/>
    <mergeCell ref="A14:B14"/>
    <mergeCell ref="A11:B11"/>
    <mergeCell ref="A12:B12"/>
    <mergeCell ref="F4:L4"/>
    <mergeCell ref="F5:L5"/>
    <mergeCell ref="A4:E4"/>
    <mergeCell ref="A5:E5"/>
    <mergeCell ref="A10:L10"/>
  </mergeCells>
  <phoneticPr fontId="14" type="noConversion"/>
  <dataValidations count="1">
    <dataValidation type="list" allowBlank="1" showInputMessage="1" showErrorMessage="1" sqref="F24" xr:uid="{00000000-0002-0000-0000-000000000000}">
      <formula1>#REF!</formula1>
    </dataValidation>
  </dataValidations>
  <hyperlinks>
    <hyperlink ref="C14" r:id="rId1" xr:uid="{ECAC9CB0-9A14-4373-8FAC-11A10910AB71}"/>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tabSelected="1" view="pageLayout" topLeftCell="C61" zoomScaleNormal="100" workbookViewId="0">
      <selection activeCell="D6" sqref="D6"/>
    </sheetView>
  </sheetViews>
  <sheetFormatPr defaultColWidth="9.140625" defaultRowHeight="15" x14ac:dyDescent="0.25"/>
  <cols>
    <col min="1" max="1" width="21.42578125" style="5" hidden="1" customWidth="1"/>
    <col min="2" max="2" width="36.7109375" style="8" hidden="1" customWidth="1"/>
    <col min="3" max="3" width="27" style="8" customWidth="1"/>
    <col min="4" max="4" width="17.85546875" style="7" customWidth="1"/>
    <col min="5" max="5" width="12.7109375" style="13" customWidth="1"/>
    <col min="6" max="7" width="14.85546875" style="12" customWidth="1"/>
    <col min="8" max="8" width="12.7109375" style="12" customWidth="1"/>
    <col min="9" max="9" width="13.28515625" style="12" customWidth="1"/>
    <col min="10" max="10" width="26.28515625" style="7" customWidth="1"/>
    <col min="11" max="11" width="36.7109375" style="7" customWidth="1"/>
    <col min="12" max="13" width="12.7109375" style="12" customWidth="1"/>
    <col min="14" max="14" width="13.7109375" style="12" customWidth="1"/>
    <col min="15" max="15" width="14.28515625" style="13" bestFit="1" customWidth="1"/>
    <col min="16" max="16" width="11.140625" style="12" bestFit="1" customWidth="1"/>
    <col min="17" max="17" width="11.140625" style="12" customWidth="1"/>
    <col min="18" max="18" width="36.7109375" style="7" customWidth="1"/>
    <col min="19" max="41" width="12.7109375" style="5" customWidth="1"/>
    <col min="42" max="16384" width="9.140625" style="5"/>
  </cols>
  <sheetData>
    <row r="1" spans="1:18" ht="15.75" x14ac:dyDescent="0.25">
      <c r="C1" s="15" t="s">
        <v>53</v>
      </c>
      <c r="D1" s="8"/>
      <c r="E1" s="8"/>
      <c r="F1" s="7"/>
      <c r="G1" s="7"/>
      <c r="H1" s="13"/>
    </row>
    <row r="2" spans="1:18" ht="15.75" x14ac:dyDescent="0.25">
      <c r="C2" s="15" t="s">
        <v>29</v>
      </c>
      <c r="D2" s="8"/>
      <c r="E2" s="8"/>
      <c r="F2" s="7"/>
      <c r="G2" s="7"/>
      <c r="H2" s="13"/>
    </row>
    <row r="3" spans="1:18" x14ac:dyDescent="0.25">
      <c r="C3" s="185" t="s">
        <v>14</v>
      </c>
      <c r="D3" s="186"/>
      <c r="E3" s="187"/>
      <c r="F3" s="182" t="s">
        <v>30</v>
      </c>
      <c r="G3" s="183"/>
      <c r="H3" s="183"/>
      <c r="I3" s="184"/>
    </row>
    <row r="4" spans="1:18" x14ac:dyDescent="0.25">
      <c r="C4" s="179" t="str">
        <f>IF('Lisa 1 Tegevusaruanne'!A3=0,"",'Lisa 1 Tegevusaruanne'!A3)</f>
        <v>MTÜ Meremäe Vabatahtlikud Päästjad</v>
      </c>
      <c r="D4" s="180"/>
      <c r="E4" s="181"/>
      <c r="F4" s="176" t="str">
        <f>IF('Lisa 1 Tegevusaruanne'!I3=0,"",'Lisa 1 Tegevusaruanne'!I3)</f>
        <v>6.4-2.3/241ML</v>
      </c>
      <c r="G4" s="177"/>
      <c r="H4" s="177"/>
      <c r="I4" s="178"/>
    </row>
    <row r="5" spans="1:18" ht="43.5" x14ac:dyDescent="0.25">
      <c r="C5" s="30" t="s">
        <v>39</v>
      </c>
      <c r="D5" s="29" t="s">
        <v>40</v>
      </c>
      <c r="E5" s="28" t="s">
        <v>41</v>
      </c>
      <c r="F5" s="164" t="s">
        <v>42</v>
      </c>
      <c r="G5" s="165"/>
      <c r="H5" s="165"/>
      <c r="I5" s="166"/>
    </row>
    <row r="6" spans="1:18" x14ac:dyDescent="0.25">
      <c r="A6" s="19"/>
      <c r="B6" s="20"/>
      <c r="C6" s="16">
        <f>'Lisa 1 Tegevusaruanne'!A7</f>
        <v>44927</v>
      </c>
      <c r="D6" s="17">
        <f>'Lisa 1 Tegevusaruanne'!D7</f>
        <v>45657</v>
      </c>
      <c r="E6" s="18">
        <f>'Lisa 1 Tegevusaruanne'!G7</f>
        <v>45306</v>
      </c>
      <c r="F6" s="188" t="str">
        <f>'Lisa 1 Tegevusaruanne'!K7</f>
        <v>01.01.23-31.12.23</v>
      </c>
      <c r="G6" s="188"/>
      <c r="H6" s="188"/>
      <c r="I6" s="189"/>
    </row>
    <row r="7" spans="1:18" ht="30" customHeight="1" x14ac:dyDescent="0.25">
      <c r="A7" s="190" t="s">
        <v>27</v>
      </c>
      <c r="B7" s="191"/>
      <c r="C7" s="21" t="s">
        <v>26</v>
      </c>
      <c r="D7" s="197" t="s">
        <v>24</v>
      </c>
      <c r="E7" s="152"/>
      <c r="F7" s="198"/>
      <c r="G7" s="198"/>
      <c r="H7" s="198"/>
      <c r="I7" s="198"/>
      <c r="J7" s="152"/>
      <c r="K7" s="152"/>
      <c r="L7" s="198"/>
      <c r="M7" s="198"/>
      <c r="N7" s="199"/>
      <c r="O7" s="152" t="s">
        <v>49</v>
      </c>
      <c r="P7" s="152"/>
      <c r="Q7" s="152"/>
      <c r="R7" s="153"/>
    </row>
    <row r="8" spans="1:18" ht="50.25" customHeight="1" x14ac:dyDescent="0.25">
      <c r="A8" s="48"/>
      <c r="B8" s="49"/>
      <c r="C8" s="164" t="s">
        <v>61</v>
      </c>
      <c r="D8" s="165"/>
      <c r="E8" s="166"/>
      <c r="F8" s="158" t="s">
        <v>45</v>
      </c>
      <c r="G8" s="159"/>
      <c r="H8" s="159"/>
      <c r="I8" s="160"/>
      <c r="J8" s="167" t="s">
        <v>61</v>
      </c>
      <c r="K8" s="168"/>
      <c r="L8" s="158" t="s">
        <v>50</v>
      </c>
      <c r="M8" s="159"/>
      <c r="N8" s="160"/>
      <c r="O8" s="169" t="s">
        <v>61</v>
      </c>
      <c r="P8" s="170"/>
      <c r="Q8" s="170"/>
      <c r="R8" s="171"/>
    </row>
    <row r="9" spans="1:18" s="27" customFormat="1" ht="57" x14ac:dyDescent="0.2">
      <c r="A9" s="22" t="s">
        <v>15</v>
      </c>
      <c r="B9" s="23" t="s">
        <v>16</v>
      </c>
      <c r="C9" s="23" t="s">
        <v>16</v>
      </c>
      <c r="D9" s="24" t="s">
        <v>17</v>
      </c>
      <c r="E9" s="25" t="s">
        <v>18</v>
      </c>
      <c r="F9" s="58" t="s">
        <v>46</v>
      </c>
      <c r="G9" s="58" t="s">
        <v>59</v>
      </c>
      <c r="H9" s="58" t="s">
        <v>47</v>
      </c>
      <c r="I9" s="58" t="s">
        <v>57</v>
      </c>
      <c r="J9" s="24" t="s">
        <v>19</v>
      </c>
      <c r="K9" s="24" t="s">
        <v>55</v>
      </c>
      <c r="L9" s="58" t="s">
        <v>20</v>
      </c>
      <c r="M9" s="58" t="s">
        <v>58</v>
      </c>
      <c r="N9" s="58" t="s">
        <v>60</v>
      </c>
      <c r="O9" s="25" t="s">
        <v>31</v>
      </c>
      <c r="P9" s="26" t="s">
        <v>32</v>
      </c>
      <c r="Q9" s="26" t="s">
        <v>62</v>
      </c>
      <c r="R9" s="24" t="s">
        <v>21</v>
      </c>
    </row>
    <row r="10" spans="1:18" x14ac:dyDescent="0.25">
      <c r="A10" s="31" t="s">
        <v>28</v>
      </c>
      <c r="B10" s="9"/>
      <c r="C10" s="9"/>
      <c r="D10" s="6"/>
      <c r="E10" s="10"/>
      <c r="F10" s="50"/>
      <c r="G10" s="50"/>
      <c r="H10" s="50">
        <f>(G10+F10)*0.2</f>
        <v>0</v>
      </c>
      <c r="I10" s="50">
        <f>(H10+G10+F10)</f>
        <v>0</v>
      </c>
      <c r="J10" s="6"/>
      <c r="K10" s="6"/>
      <c r="L10" s="50"/>
      <c r="M10" s="50"/>
      <c r="N10" s="50">
        <f>M10+L10</f>
        <v>0</v>
      </c>
      <c r="O10" s="10"/>
      <c r="P10" s="11"/>
      <c r="Q10" s="11"/>
      <c r="R10" s="6"/>
    </row>
    <row r="11" spans="1:18" x14ac:dyDescent="0.25">
      <c r="A11" s="31"/>
      <c r="B11" s="9"/>
      <c r="C11" s="9"/>
      <c r="D11" s="6"/>
      <c r="E11" s="10"/>
      <c r="F11" s="50"/>
      <c r="G11" s="50"/>
      <c r="H11" s="50">
        <f t="shared" ref="H11:H62" si="0">(G11+F11)*0.2</f>
        <v>0</v>
      </c>
      <c r="I11" s="50">
        <f t="shared" ref="I11:I62" si="1">(H11+G11+F11)</f>
        <v>0</v>
      </c>
      <c r="J11" s="6"/>
      <c r="K11" s="6"/>
      <c r="L11" s="50"/>
      <c r="M11" s="50"/>
      <c r="N11" s="50">
        <f t="shared" ref="N11:N62" si="2">M11+L11</f>
        <v>0</v>
      </c>
      <c r="O11" s="10"/>
      <c r="P11" s="11"/>
      <c r="Q11" s="11"/>
      <c r="R11" s="6"/>
    </row>
    <row r="12" spans="1:18" x14ac:dyDescent="0.25">
      <c r="A12" s="31"/>
      <c r="B12" s="9"/>
      <c r="C12" s="9"/>
      <c r="D12" s="6"/>
      <c r="E12" s="10"/>
      <c r="F12" s="50"/>
      <c r="G12" s="50"/>
      <c r="H12" s="50">
        <f t="shared" si="0"/>
        <v>0</v>
      </c>
      <c r="I12" s="50">
        <f t="shared" si="1"/>
        <v>0</v>
      </c>
      <c r="J12" s="6"/>
      <c r="K12" s="6"/>
      <c r="L12" s="50"/>
      <c r="M12" s="50"/>
      <c r="N12" s="50">
        <f t="shared" si="2"/>
        <v>0</v>
      </c>
      <c r="O12" s="10"/>
      <c r="P12" s="11"/>
      <c r="Q12" s="11"/>
      <c r="R12" s="6"/>
    </row>
    <row r="13" spans="1:18" x14ac:dyDescent="0.25">
      <c r="A13" s="31"/>
      <c r="B13" s="9"/>
      <c r="C13" s="9"/>
      <c r="D13" s="6"/>
      <c r="E13" s="10"/>
      <c r="F13" s="50"/>
      <c r="G13" s="50"/>
      <c r="H13" s="50">
        <f t="shared" si="0"/>
        <v>0</v>
      </c>
      <c r="I13" s="50">
        <f t="shared" si="1"/>
        <v>0</v>
      </c>
      <c r="J13" s="6"/>
      <c r="K13" s="6"/>
      <c r="L13" s="50"/>
      <c r="M13" s="50"/>
      <c r="N13" s="50">
        <f t="shared" si="2"/>
        <v>0</v>
      </c>
      <c r="O13" s="10"/>
      <c r="P13" s="11"/>
      <c r="Q13" s="11"/>
      <c r="R13" s="6"/>
    </row>
    <row r="14" spans="1:18" x14ac:dyDescent="0.25">
      <c r="A14" s="31"/>
      <c r="B14" s="9"/>
      <c r="C14" s="9"/>
      <c r="D14" s="6"/>
      <c r="E14" s="10"/>
      <c r="F14" s="50"/>
      <c r="G14" s="50"/>
      <c r="H14" s="50">
        <f t="shared" si="0"/>
        <v>0</v>
      </c>
      <c r="I14" s="50">
        <f t="shared" si="1"/>
        <v>0</v>
      </c>
      <c r="J14" s="6"/>
      <c r="K14" s="6"/>
      <c r="L14" s="50"/>
      <c r="M14" s="50"/>
      <c r="N14" s="50">
        <f t="shared" si="2"/>
        <v>0</v>
      </c>
      <c r="O14" s="10"/>
      <c r="P14" s="11"/>
      <c r="Q14" s="11"/>
      <c r="R14" s="6"/>
    </row>
    <row r="15" spans="1:18" x14ac:dyDescent="0.25">
      <c r="A15" s="31"/>
      <c r="B15" s="9"/>
      <c r="C15" s="9"/>
      <c r="D15" s="6"/>
      <c r="E15" s="10"/>
      <c r="F15" s="50"/>
      <c r="G15" s="50"/>
      <c r="H15" s="50">
        <f t="shared" si="0"/>
        <v>0</v>
      </c>
      <c r="I15" s="50">
        <f t="shared" si="1"/>
        <v>0</v>
      </c>
      <c r="J15" s="6"/>
      <c r="K15" s="6"/>
      <c r="L15" s="50"/>
      <c r="M15" s="50"/>
      <c r="N15" s="50">
        <f t="shared" si="2"/>
        <v>0</v>
      </c>
      <c r="O15" s="10"/>
      <c r="P15" s="11"/>
      <c r="Q15" s="11"/>
      <c r="R15" s="6"/>
    </row>
    <row r="16" spans="1:18" x14ac:dyDescent="0.25">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25">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25">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25">
      <c r="A19" s="31"/>
      <c r="B19" s="9"/>
      <c r="C19" s="9"/>
      <c r="D19" s="6"/>
      <c r="E19" s="10"/>
      <c r="F19" s="50"/>
      <c r="G19" s="50"/>
      <c r="H19" s="50">
        <f t="shared" si="0"/>
        <v>0</v>
      </c>
      <c r="I19" s="50">
        <f t="shared" si="1"/>
        <v>0</v>
      </c>
      <c r="J19" s="6"/>
      <c r="K19" s="6"/>
      <c r="L19" s="50"/>
      <c r="M19" s="50"/>
      <c r="N19" s="50">
        <f t="shared" si="2"/>
        <v>0</v>
      </c>
      <c r="O19" s="10"/>
      <c r="P19" s="11"/>
      <c r="Q19" s="11"/>
      <c r="R19" s="6"/>
    </row>
    <row r="20" spans="1:18" x14ac:dyDescent="0.25">
      <c r="A20" s="31" t="s">
        <v>23</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25">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25">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25">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25">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25">
      <c r="A25" s="31" t="s">
        <v>23</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25">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25">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25">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25">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25">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25">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25">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25">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25">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25">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25">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25">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25">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25">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25">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25">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25">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25">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25">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25">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25">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25">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25">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25">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25">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25">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25">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25">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25">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25">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25">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25">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25">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25">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25">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25">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25">
      <c r="A62" s="31"/>
      <c r="B62" s="9"/>
      <c r="C62" s="9"/>
      <c r="D62" s="6"/>
      <c r="E62" s="10"/>
      <c r="F62" s="50"/>
      <c r="G62" s="50"/>
      <c r="H62" s="50">
        <f t="shared" si="0"/>
        <v>0</v>
      </c>
      <c r="I62" s="50">
        <f t="shared" si="1"/>
        <v>0</v>
      </c>
      <c r="J62" s="6"/>
      <c r="K62" s="6"/>
      <c r="L62" s="50"/>
      <c r="M62" s="50"/>
      <c r="N62" s="50">
        <f t="shared" si="2"/>
        <v>0</v>
      </c>
      <c r="O62" s="10"/>
      <c r="P62" s="11"/>
      <c r="Q62" s="11"/>
      <c r="R62" s="6"/>
    </row>
    <row r="63" spans="1:18" ht="15.75" thickBot="1" x14ac:dyDescent="0.3">
      <c r="A63" s="31"/>
      <c r="B63" s="9"/>
      <c r="C63" s="9"/>
      <c r="D63" s="6"/>
      <c r="E63" s="34"/>
      <c r="F63" s="51"/>
      <c r="G63" s="51"/>
      <c r="H63" s="51"/>
      <c r="I63" s="51"/>
      <c r="J63" s="6"/>
      <c r="K63" s="6"/>
      <c r="L63" s="57"/>
      <c r="M63" s="57"/>
      <c r="N63" s="57"/>
      <c r="O63" s="6"/>
      <c r="P63" s="38"/>
      <c r="Q63" s="6"/>
      <c r="R63" s="6"/>
    </row>
    <row r="64" spans="1:18" ht="15.75" thickBot="1" x14ac:dyDescent="0.3">
      <c r="A64" s="14"/>
      <c r="C64" s="32"/>
      <c r="D64" s="33"/>
      <c r="E64" s="35" t="s">
        <v>44</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0</v>
      </c>
      <c r="M64" s="37">
        <f>SUM(M10:M14,M15:M19,M20:M24,M25:M29,M30:M34,M35:M39,M40:M53,M54:M58,M59:M63)</f>
        <v>0</v>
      </c>
      <c r="N64" s="37">
        <f>SUM(N10:N14,N15:N19,N20:N24,N25:N29,N30:N34,N35:N39,N40:N53,N54:N58,N59:N63)</f>
        <v>0</v>
      </c>
      <c r="P64" s="39">
        <f>SUM(P10:P14,P15:P19,P20:P24,P25:P29,P30:P34,P35:P39,P40:P53,P54:P58,P59:P63)</f>
        <v>0</v>
      </c>
      <c r="Q64" s="39">
        <f>SUM(Q10:Q14,Q15:Q19,Q20:Q24,Q25:Q29,Q30:Q34,Q35:Q39,Q40:Q53,Q54:Q58,Q59:Q63)</f>
        <v>0</v>
      </c>
    </row>
    <row r="65" spans="1:17" ht="29.45" customHeight="1" thickBot="1" x14ac:dyDescent="0.3">
      <c r="A65" s="14"/>
      <c r="C65" s="172" t="s">
        <v>63</v>
      </c>
      <c r="D65" s="173"/>
      <c r="E65" s="53" t="s">
        <v>44</v>
      </c>
      <c r="F65" s="54">
        <f>'Lisa 1 Tegevusaruanne'!F5</f>
        <v>11871</v>
      </c>
      <c r="G65" s="52"/>
      <c r="H65" s="52"/>
      <c r="I65" s="52"/>
      <c r="L65" s="52"/>
      <c r="M65" s="52"/>
      <c r="N65" s="52"/>
      <c r="P65" s="52"/>
      <c r="Q65" s="52"/>
    </row>
    <row r="66" spans="1:17" ht="15.75" thickBot="1" x14ac:dyDescent="0.3">
      <c r="C66" s="174" t="s">
        <v>52</v>
      </c>
      <c r="D66" s="175"/>
      <c r="E66" s="55" t="s">
        <v>44</v>
      </c>
      <c r="F66" s="56">
        <f>F64+L64</f>
        <v>0</v>
      </c>
      <c r="G66" s="52"/>
    </row>
    <row r="67" spans="1:17" ht="15.75" thickBot="1" x14ac:dyDescent="0.3">
      <c r="C67" s="174" t="s">
        <v>48</v>
      </c>
      <c r="D67" s="175"/>
      <c r="E67" s="55" t="s">
        <v>44</v>
      </c>
      <c r="F67" s="56">
        <f>F65-F66</f>
        <v>11871</v>
      </c>
      <c r="G67" s="52"/>
    </row>
    <row r="70" spans="1:17" ht="15" customHeight="1" x14ac:dyDescent="0.25">
      <c r="C70" s="4"/>
      <c r="D70" s="3"/>
      <c r="E70" s="161" t="s">
        <v>13</v>
      </c>
      <c r="F70" s="162"/>
      <c r="G70" s="162"/>
      <c r="H70" s="162"/>
      <c r="I70" s="162"/>
      <c r="J70" s="163"/>
    </row>
    <row r="71" spans="1:17" ht="42.75" customHeight="1" x14ac:dyDescent="0.25">
      <c r="C71" s="200" t="s">
        <v>22</v>
      </c>
      <c r="D71" s="201"/>
      <c r="E71" s="194" t="s">
        <v>0</v>
      </c>
      <c r="F71" s="195"/>
      <c r="G71" s="195"/>
      <c r="H71" s="196"/>
      <c r="I71" s="192" t="s">
        <v>1</v>
      </c>
      <c r="J71" s="193"/>
    </row>
    <row r="72" spans="1:17" x14ac:dyDescent="0.25">
      <c r="C72" s="150" t="str">
        <f>'Lisa 1 Tegevusaruanne'!C11</f>
        <v>Kaupo Kann</v>
      </c>
      <c r="D72" s="151"/>
      <c r="E72" s="154" t="s">
        <v>2</v>
      </c>
      <c r="F72" s="155"/>
      <c r="G72" s="155"/>
      <c r="H72" s="155"/>
      <c r="I72" s="156">
        <v>45306</v>
      </c>
      <c r="J72" s="157"/>
    </row>
    <row r="73" spans="1:17" x14ac:dyDescent="0.25">
      <c r="A73" s="14"/>
    </row>
    <row r="74" spans="1:17" x14ac:dyDescent="0.25">
      <c r="A74" s="14"/>
    </row>
    <row r="75" spans="1:17" x14ac:dyDescent="0.25">
      <c r="A75" s="14"/>
    </row>
    <row r="76" spans="1:17" x14ac:dyDescent="0.25">
      <c r="A76" s="14"/>
    </row>
    <row r="77" spans="1:17" x14ac:dyDescent="0.25">
      <c r="A77" s="14"/>
    </row>
    <row r="78" spans="1:17" x14ac:dyDescent="0.25">
      <c r="A78" s="14"/>
    </row>
    <row r="79" spans="1:17" x14ac:dyDescent="0.25">
      <c r="A79" s="14"/>
    </row>
    <row r="80" spans="1:17"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sheetData>
  <mergeCells count="24">
    <mergeCell ref="F6:I6"/>
    <mergeCell ref="A7:B7"/>
    <mergeCell ref="I71:J71"/>
    <mergeCell ref="E71:H71"/>
    <mergeCell ref="D7:N7"/>
    <mergeCell ref="C71:D71"/>
    <mergeCell ref="F4:I4"/>
    <mergeCell ref="C4:E4"/>
    <mergeCell ref="F3:I3"/>
    <mergeCell ref="C3:E3"/>
    <mergeCell ref="F5:I5"/>
    <mergeCell ref="C72:D72"/>
    <mergeCell ref="O7:R7"/>
    <mergeCell ref="E72:H72"/>
    <mergeCell ref="I72:J72"/>
    <mergeCell ref="F8:I8"/>
    <mergeCell ref="L8:N8"/>
    <mergeCell ref="E70:J70"/>
    <mergeCell ref="C8:E8"/>
    <mergeCell ref="J8:K8"/>
    <mergeCell ref="O8:R8"/>
    <mergeCell ref="C65:D65"/>
    <mergeCell ref="C66:D66"/>
    <mergeCell ref="C67:D67"/>
  </mergeCells>
  <pageMargins left="0.51181102362204722" right="0.51181102362204722" top="0.74803149606299213" bottom="0.74803149606299213" header="0.31496062992125984" footer="0.31496062992125984"/>
  <pageSetup paperSize="8" scale="60"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Kaups Kann</cp:lastModifiedBy>
  <cp:lastPrinted>2023-06-01T11:24:06Z</cp:lastPrinted>
  <dcterms:created xsi:type="dcterms:W3CDTF">2000-03-21T14:34:47Z</dcterms:created>
  <dcterms:modified xsi:type="dcterms:W3CDTF">2024-01-15T20:52:50Z</dcterms:modified>
</cp:coreProperties>
</file>